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7188.33933\"/>
    </mc:Choice>
  </mc:AlternateContent>
  <xr:revisionPtr revIDLastSave="0" documentId="13_ncr:1_{FF9B8290-8433-4A61-B5DA-DFFF871B187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 (2)" sheetId="1" r:id="rId1"/>
  </sheets>
  <definedNames>
    <definedName name="_xlnm.Print_Area" localSheetId="0">'без учета счетов бюджета (2)'!$A$1:$K$118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1" l="1"/>
  <c r="F25" i="1"/>
  <c r="F28" i="1"/>
  <c r="H88" i="1"/>
  <c r="F88" i="1"/>
  <c r="H89" i="1"/>
  <c r="G89" i="1"/>
  <c r="G88" i="1" s="1"/>
  <c r="F89" i="1"/>
  <c r="H116" i="1"/>
  <c r="G116" i="1"/>
  <c r="H112" i="1"/>
  <c r="H111" i="1" s="1"/>
  <c r="G112" i="1"/>
  <c r="F112" i="1"/>
  <c r="F111" i="1" s="1"/>
  <c r="H109" i="1"/>
  <c r="G109" i="1"/>
  <c r="F109" i="1"/>
  <c r="H106" i="1"/>
  <c r="G106" i="1"/>
  <c r="F106" i="1"/>
  <c r="H80" i="1"/>
  <c r="H79" i="1" s="1"/>
  <c r="G80" i="1"/>
  <c r="G79" i="1" s="1"/>
  <c r="F80" i="1"/>
  <c r="F79" i="1" s="1"/>
  <c r="H102" i="1"/>
  <c r="G102" i="1"/>
  <c r="F102" i="1"/>
  <c r="H99" i="1"/>
  <c r="G99" i="1"/>
  <c r="F99" i="1"/>
  <c r="H97" i="1"/>
  <c r="G97" i="1"/>
  <c r="F97" i="1"/>
  <c r="H92" i="1"/>
  <c r="G92" i="1"/>
  <c r="F92" i="1"/>
  <c r="H86" i="1"/>
  <c r="G86" i="1"/>
  <c r="F86" i="1"/>
  <c r="H83" i="1"/>
  <c r="H82" i="1" s="1"/>
  <c r="G83" i="1"/>
  <c r="G82" i="1" s="1"/>
  <c r="F83" i="1"/>
  <c r="H77" i="1"/>
  <c r="G77" i="1"/>
  <c r="F77" i="1"/>
  <c r="F82" i="1"/>
  <c r="H75" i="1"/>
  <c r="G75" i="1"/>
  <c r="F75" i="1"/>
  <c r="H73" i="1"/>
  <c r="H72" i="1" s="1"/>
  <c r="G73" i="1"/>
  <c r="G72" i="1" s="1"/>
  <c r="F73" i="1"/>
  <c r="H69" i="1"/>
  <c r="G69" i="1"/>
  <c r="F69" i="1"/>
  <c r="H64" i="1"/>
  <c r="G64" i="1"/>
  <c r="F64" i="1"/>
  <c r="H60" i="1"/>
  <c r="G60" i="1"/>
  <c r="F60" i="1"/>
  <c r="F53" i="1"/>
  <c r="F52" i="1" s="1"/>
  <c r="F50" i="1"/>
  <c r="H47" i="1"/>
  <c r="G47" i="1"/>
  <c r="F47" i="1"/>
  <c r="H44" i="1"/>
  <c r="G44" i="1"/>
  <c r="F44" i="1"/>
  <c r="H41" i="1"/>
  <c r="G41" i="1"/>
  <c r="F41" i="1"/>
  <c r="H38" i="1"/>
  <c r="G38" i="1"/>
  <c r="F38" i="1"/>
  <c r="H35" i="1"/>
  <c r="G35" i="1"/>
  <c r="F35" i="1"/>
  <c r="H32" i="1"/>
  <c r="G32" i="1"/>
  <c r="F32" i="1"/>
  <c r="H101" i="1" l="1"/>
  <c r="G101" i="1"/>
  <c r="F101" i="1"/>
  <c r="G49" i="1" l="1"/>
  <c r="F49" i="1"/>
  <c r="F24" i="1"/>
  <c r="F27" i="1"/>
  <c r="F23" i="1" l="1"/>
  <c r="H55" i="1"/>
  <c r="G55" i="1"/>
  <c r="F37" i="1"/>
  <c r="H91" i="1" l="1"/>
  <c r="G91" i="1"/>
  <c r="F91" i="1"/>
  <c r="F94" i="1"/>
  <c r="G94" i="1"/>
  <c r="H94" i="1"/>
  <c r="H108" i="1" l="1"/>
  <c r="H104" i="1" s="1"/>
  <c r="G108" i="1"/>
  <c r="G104" i="1" s="1"/>
  <c r="F108" i="1"/>
  <c r="H105" i="1"/>
  <c r="G105" i="1"/>
  <c r="F105" i="1"/>
  <c r="H96" i="1"/>
  <c r="G96" i="1"/>
  <c r="F96" i="1"/>
  <c r="F72" i="1"/>
  <c r="H59" i="1"/>
  <c r="G59" i="1"/>
  <c r="F59" i="1"/>
  <c r="H68" i="1"/>
  <c r="G68" i="1"/>
  <c r="F68" i="1"/>
  <c r="H66" i="1"/>
  <c r="G66" i="1"/>
  <c r="F66" i="1"/>
  <c r="F104" i="1" l="1"/>
  <c r="H31" i="1"/>
  <c r="G31" i="1"/>
  <c r="F31" i="1"/>
  <c r="H115" i="1"/>
  <c r="H114" i="1" s="1"/>
  <c r="G115" i="1"/>
  <c r="G114" i="1" s="1"/>
  <c r="F115" i="1"/>
  <c r="F114" i="1" s="1"/>
  <c r="H85" i="1"/>
  <c r="H71" i="1" s="1"/>
  <c r="G85" i="1"/>
  <c r="G71" i="1" s="1"/>
  <c r="F85" i="1"/>
  <c r="F71" i="1" s="1"/>
  <c r="H63" i="1"/>
  <c r="H58" i="1" s="1"/>
  <c r="G63" i="1"/>
  <c r="G58" i="1" s="1"/>
  <c r="F63" i="1"/>
  <c r="F58" i="1" s="1"/>
  <c r="F55" i="1"/>
  <c r="H43" i="1"/>
  <c r="G43" i="1"/>
  <c r="F43" i="1"/>
  <c r="H37" i="1"/>
  <c r="G37" i="1"/>
  <c r="H46" i="1"/>
  <c r="G46" i="1"/>
  <c r="F46" i="1"/>
  <c r="H40" i="1"/>
  <c r="G40" i="1"/>
  <c r="F40" i="1"/>
  <c r="H34" i="1"/>
  <c r="G34" i="1"/>
  <c r="F34" i="1"/>
  <c r="H21" i="1"/>
  <c r="G21" i="1"/>
  <c r="F30" i="1" l="1"/>
  <c r="F118" i="1" s="1"/>
  <c r="H30" i="1"/>
  <c r="G30" i="1"/>
  <c r="F21" i="1"/>
  <c r="F19" i="1" l="1"/>
  <c r="G118" i="1"/>
  <c r="G19" i="1" s="1"/>
  <c r="H118" i="1"/>
  <c r="H19" i="1"/>
</calcChain>
</file>

<file path=xl/sharedStrings.xml><?xml version="1.0" encoding="utf-8"?>
<sst xmlns="http://schemas.openxmlformats.org/spreadsheetml/2006/main" count="391" uniqueCount="127">
  <si>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</si>
  <si>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</si>
  <si>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</si>
  <si>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</si>
  <si>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</si>
  <si>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</si>
  <si>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</si>
  <si>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</si>
  <si>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</si>
  <si>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</si>
  <si>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</si>
  <si>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</si>
  <si>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</si>
  <si>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</si>
  <si>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</si>
  <si>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</si>
  <si>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</si>
  <si>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</si>
  <si>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</si>
  <si>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</si>
  <si>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</si>
  <si>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</si>
  <si>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</si>
  <si>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</si>
  <si>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</si>
  <si>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</si>
  <si>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</si>
  <si>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</si>
  <si>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</si>
  <si>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</si>
  <si>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</si>
  <si>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</si>
  <si>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</si>
  <si>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</si>
  <si>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</si>
  <si>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</si>
  <si>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</si>
  <si>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</si>
  <si>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</si>
  <si>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</si>
  <si>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</si>
  <si>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</si>
  <si>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</si>
  <si>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</si>
  <si>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</si>
  <si>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</si>
  <si>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</si>
  <si>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</si>
  <si>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</si>
  <si>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</si>
  <si>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</si>
  <si>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</si>
  <si>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</si>
  <si>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</si>
  <si>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</si>
  <si>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</si>
  <si>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</si>
  <si>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</si>
  <si>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</si>
  <si>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</si>
  <si>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"О бюджете Кокшайского сельского поселения</t>
  </si>
  <si>
    <t xml:space="preserve">Кокшайского сельского поселения Звениговского муниципального района Республики Марий Эл 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</si>
  <si>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</si>
  <si>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Г100000000</t>
  </si>
  <si>
    <t>Г110200000</t>
  </si>
  <si>
    <t>Г110226880</t>
  </si>
  <si>
    <t>Г140400000</t>
  </si>
  <si>
    <t>Г140426700</t>
  </si>
  <si>
    <t>Г140426701</t>
  </si>
  <si>
    <t>Г140426710</t>
  </si>
  <si>
    <t>Г140426711</t>
  </si>
  <si>
    <t>Г140426730</t>
  </si>
  <si>
    <t>Г140500000</t>
  </si>
  <si>
    <t>Г140526800</t>
  </si>
  <si>
    <t>Г140526820</t>
  </si>
  <si>
    <t>Г140526830</t>
  </si>
  <si>
    <t>Г140526850</t>
  </si>
  <si>
    <t>Г140600000</t>
  </si>
  <si>
    <t>Г140626020</t>
  </si>
  <si>
    <t>Г140626030</t>
  </si>
  <si>
    <t>Г140626050</t>
  </si>
  <si>
    <t>Г140626080</t>
  </si>
  <si>
    <t>Г140700000</t>
  </si>
  <si>
    <t>Г140726520</t>
  </si>
  <si>
    <t>Г101000000</t>
  </si>
  <si>
    <t>Г101012010</t>
  </si>
  <si>
    <t>Г140426600</t>
  </si>
  <si>
    <t>Г140626070</t>
  </si>
  <si>
    <t>Г140626110</t>
  </si>
  <si>
    <t>Г1404S0250</t>
  </si>
  <si>
    <t>Г140726100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</si>
  <si>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</si>
  <si>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Г120100000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</si>
  <si>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</si>
  <si>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</si>
  <si>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</si>
  <si>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</si>
  <si>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</si>
  <si>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</si>
  <si>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</si>
  <si>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</si>
  <si>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2025 год</t>
  </si>
  <si>
    <t>2026 год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</si>
  <si>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</si>
  <si>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</si>
  <si>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</si>
  <si>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2027 год</t>
  </si>
  <si>
    <t>240</t>
  </si>
  <si>
    <t>Иные закупки товаров, работ и услуг для обеспечения государственных (муниципальных) нужд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</si>
  <si>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</si>
  <si>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</si>
  <si>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Расходы на выплаты персоналу государственных (муниципальных) органов</t>
  </si>
  <si>
    <t>120</t>
  </si>
  <si>
    <t>850</t>
  </si>
  <si>
    <t>Уплата налогов, сборов и иных платежей</t>
  </si>
  <si>
    <t>870</t>
  </si>
  <si>
    <t>Резервные средства</t>
  </si>
  <si>
    <t>Расходы на оплату договоров гражданско-правового характера</t>
  </si>
  <si>
    <t>Г140626021</t>
  </si>
  <si>
    <t>Публичные нормативные социальные выплаты гражданам</t>
  </si>
  <si>
    <t>310</t>
  </si>
  <si>
    <t>Оценка недвижимости, признание прав и регулирование отношений по муниципальной собственности</t>
  </si>
  <si>
    <t>Г140626060</t>
  </si>
  <si>
    <t xml:space="preserve">группам (группам и подгруппам)видов расходов, разделам, подразделам классификации расходов бюджета </t>
  </si>
  <si>
    <t>Г1201И0013</t>
  </si>
  <si>
    <t>Г1201S0013</t>
  </si>
  <si>
    <t xml:space="preserve"> от 24 декабря 2024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</si>
</sst>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59">
    <xf numFmtId="0" fontId="0" fillId="0" borderId="0" xfId="0"/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165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5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1" fontId="2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vertical="top" wrapText="1"/>
    </xf>
    <xf numFmtId="0" fontId="5" fillId="4" borderId="0" xfId="0" applyFont="1" applyFill="1" applyAlignment="1">
      <alignment horizontal="justify" vertical="center" wrapText="1"/>
    </xf>
    <xf numFmtId="0" fontId="2" fillId="4" borderId="0" xfId="0" applyFont="1" applyFill="1" applyAlignment="1">
      <alignment horizontal="justify" vertical="center" wrapText="1"/>
    </xf>
    <xf numFmtId="1" fontId="2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8"/>
  <sheetViews>
    <sheetView tabSelected="1" workbookViewId="0">
      <selection activeCell="A13" sqref="A12:H13"/>
    </sheetView>
  </sheetViews>
  <sheetFormatPr defaultColWidth="9.140625" defaultRowHeight="18.75"/>
  <cols>
    <col min="1" max="1" width="79.7109375" style="30" customWidth="1"/>
    <col min="2" max="2" width="16.85546875" style="30" customWidth="1"/>
    <col min="3" max="3" width="7.85546875" style="30" customWidth="1"/>
    <col min="4" max="4" width="6.85546875" style="30" customWidth="1"/>
    <col min="5" max="5" width="7" style="30" customWidth="1"/>
    <col min="6" max="6" width="18.5703125" style="30" customWidth="1"/>
    <col min="7" max="7" width="18.7109375" style="30" customWidth="1"/>
    <col min="8" max="8" width="17.28515625" style="30" customWidth="1"/>
    <col min="9" max="16384" width="9.140625" style="30"/>
  </cols>
  <sheetData>
    <row r="1" spans="1:8" ht="18.75" customHeight="1">
      <c r="A1" s="7"/>
      <c r="B1" s="53" t="s">
        <v>0</v>
      </c>
      <c r="C1" s="53"/>
      <c r="D1" s="53"/>
      <c r="E1" s="53"/>
      <c r="F1" s="53"/>
      <c r="G1" s="53"/>
      <c r="H1" s="53"/>
    </row>
    <row r="2" spans="1:8" ht="18.75" customHeight="1">
      <c r="A2" s="7"/>
      <c r="B2" s="53" t="s">
        <v>1</v>
      </c>
      <c r="C2" s="53"/>
      <c r="D2" s="53"/>
      <c r="E2" s="53"/>
      <c r="F2" s="53"/>
      <c r="G2" s="53"/>
      <c r="H2" s="53"/>
    </row>
    <row r="3" spans="1:8" ht="18.75" customHeight="1">
      <c r="A3" s="7"/>
      <c r="B3" s="53" t="s">
        <v>60</v>
      </c>
      <c r="C3" s="53"/>
      <c r="D3" s="53"/>
      <c r="E3" s="53"/>
      <c r="F3" s="53"/>
      <c r="G3" s="53"/>
      <c r="H3" s="53"/>
    </row>
    <row r="4" spans="1:8" ht="18.75" customHeight="1">
      <c r="A4" s="7"/>
      <c r="B4" s="54" t="s">
        <v>2</v>
      </c>
      <c r="C4" s="54"/>
      <c r="D4" s="54"/>
      <c r="E4" s="54"/>
      <c r="F4" s="54"/>
      <c r="G4" s="54"/>
      <c r="H4" s="54"/>
    </row>
    <row r="5" spans="1:8" ht="18.75" customHeight="1">
      <c r="A5" s="7"/>
      <c r="B5" s="53" t="s">
        <v>103</v>
      </c>
      <c r="C5" s="53"/>
      <c r="D5" s="53"/>
      <c r="E5" s="53"/>
      <c r="F5" s="53"/>
      <c r="G5" s="53"/>
      <c r="H5" s="53"/>
    </row>
    <row r="6" spans="1:8" ht="18.75" customHeight="1">
      <c r="A6" s="7"/>
      <c r="B6" s="53" t="s">
        <v>104</v>
      </c>
      <c r="C6" s="53"/>
      <c r="D6" s="53"/>
      <c r="E6" s="53"/>
      <c r="F6" s="53"/>
      <c r="G6" s="53"/>
      <c r="H6" s="53"/>
    </row>
    <row r="7" spans="1:8" ht="18.75" customHeight="1">
      <c r="A7" s="7"/>
      <c r="B7" s="53" t="s">
        <v>126</v>
      </c>
      <c r="C7" s="53"/>
      <c r="D7" s="53"/>
      <c r="E7" s="53"/>
      <c r="F7" s="53"/>
      <c r="G7" s="53"/>
      <c r="H7" s="53"/>
    </row>
    <row r="8" spans="1:8">
      <c r="A8" s="7"/>
      <c r="B8" s="7"/>
      <c r="C8" s="7"/>
      <c r="D8" s="7"/>
      <c r="E8" s="7"/>
      <c r="F8" s="7"/>
    </row>
    <row r="9" spans="1:8" ht="18.75" customHeight="1">
      <c r="A9" s="50" t="s">
        <v>3</v>
      </c>
      <c r="B9" s="50"/>
      <c r="C9" s="50"/>
      <c r="D9" s="50"/>
      <c r="E9" s="50"/>
      <c r="F9" s="50"/>
      <c r="G9" s="50"/>
      <c r="H9" s="50"/>
    </row>
    <row r="10" spans="1:8" ht="18.75" customHeight="1">
      <c r="A10" s="50" t="s">
        <v>4</v>
      </c>
      <c r="B10" s="50"/>
      <c r="C10" s="50"/>
      <c r="D10" s="50"/>
      <c r="E10" s="50"/>
      <c r="F10" s="50"/>
      <c r="G10" s="50"/>
      <c r="H10" s="50"/>
    </row>
    <row r="11" spans="1:8" ht="15.75" customHeight="1">
      <c r="A11" s="50" t="s">
        <v>5</v>
      </c>
      <c r="B11" s="50"/>
      <c r="C11" s="50"/>
      <c r="D11" s="50"/>
      <c r="E11" s="50"/>
      <c r="F11" s="50"/>
      <c r="G11" s="50"/>
      <c r="H11" s="50"/>
    </row>
    <row r="12" spans="1:8" ht="18.75" customHeight="1">
      <c r="A12" s="58" t="s">
        <v>123</v>
      </c>
      <c r="B12" s="58"/>
      <c r="C12" s="58"/>
      <c r="D12" s="58"/>
      <c r="E12" s="58"/>
      <c r="F12" s="58"/>
      <c r="G12" s="58"/>
      <c r="H12" s="58"/>
    </row>
    <row r="13" spans="1:8" ht="20.25" customHeight="1">
      <c r="A13" s="58" t="s">
        <v>61</v>
      </c>
      <c r="B13" s="58"/>
      <c r="C13" s="58"/>
      <c r="D13" s="58"/>
      <c r="E13" s="58"/>
      <c r="F13" s="58"/>
      <c r="G13" s="58"/>
      <c r="H13" s="58"/>
    </row>
    <row r="14" spans="1:8" s="31" customFormat="1" ht="20.25" customHeight="1">
      <c r="A14" s="58" t="s">
        <v>105</v>
      </c>
      <c r="B14" s="58"/>
      <c r="C14" s="58"/>
      <c r="D14" s="58"/>
      <c r="E14" s="58"/>
      <c r="F14" s="58"/>
      <c r="G14" s="58"/>
      <c r="H14" s="58"/>
    </row>
    <row r="15" spans="1:8" ht="22.5" customHeight="1">
      <c r="A15" s="55" t="s">
        <v>100</v>
      </c>
      <c r="B15" s="56"/>
      <c r="C15" s="56"/>
      <c r="D15" s="56"/>
      <c r="E15" s="56"/>
      <c r="F15" s="56"/>
      <c r="G15" s="56"/>
      <c r="H15" s="57"/>
    </row>
    <row r="16" spans="1:8" ht="26.25" customHeight="1">
      <c r="A16" s="51" t="s">
        <v>6</v>
      </c>
      <c r="B16" s="51" t="s">
        <v>7</v>
      </c>
      <c r="C16" s="51" t="s">
        <v>8</v>
      </c>
      <c r="D16" s="51" t="s">
        <v>9</v>
      </c>
      <c r="E16" s="51" t="s">
        <v>10</v>
      </c>
      <c r="F16" s="51" t="s">
        <v>101</v>
      </c>
      <c r="G16" s="51" t="s">
        <v>102</v>
      </c>
      <c r="H16" s="51" t="s">
        <v>106</v>
      </c>
    </row>
    <row r="17" spans="1:8">
      <c r="A17" s="52"/>
      <c r="B17" s="52"/>
      <c r="C17" s="52"/>
      <c r="D17" s="52"/>
      <c r="E17" s="52"/>
      <c r="F17" s="52"/>
      <c r="G17" s="52"/>
      <c r="H17" s="52"/>
    </row>
    <row r="18" spans="1:8">
      <c r="A18" s="41">
        <v>1</v>
      </c>
      <c r="B18" s="41">
        <v>2</v>
      </c>
      <c r="C18" s="41">
        <v>3</v>
      </c>
      <c r="D18" s="41">
        <v>4</v>
      </c>
      <c r="E18" s="41">
        <v>5</v>
      </c>
      <c r="F18" s="41">
        <v>6</v>
      </c>
      <c r="G18" s="41">
        <v>7</v>
      </c>
      <c r="H18" s="41">
        <v>8</v>
      </c>
    </row>
    <row r="19" spans="1:8" ht="54" customHeight="1">
      <c r="A19" s="8" t="s">
        <v>62</v>
      </c>
      <c r="B19" s="9" t="s">
        <v>63</v>
      </c>
      <c r="C19" s="10"/>
      <c r="D19" s="10"/>
      <c r="E19" s="10"/>
      <c r="F19" s="11">
        <f>F20+F30+F58+F71+F104+F111+F115+F23</f>
        <v>14018.815559999999</v>
      </c>
      <c r="G19" s="49">
        <f>G118</f>
        <v>8481.6740000000009</v>
      </c>
      <c r="H19" s="11">
        <f>H20+H30+H58+H71+H104+H111+H115</f>
        <v>8963.9619999999995</v>
      </c>
    </row>
    <row r="20" spans="1:8" ht="37.5" hidden="1">
      <c r="A20" s="12" t="s">
        <v>11</v>
      </c>
      <c r="B20" s="5" t="s">
        <v>64</v>
      </c>
      <c r="C20" s="10"/>
      <c r="D20" s="3"/>
      <c r="E20" s="3"/>
      <c r="F20" s="11">
        <v>0</v>
      </c>
      <c r="G20" s="11">
        <v>0</v>
      </c>
      <c r="H20" s="11">
        <v>0</v>
      </c>
    </row>
    <row r="21" spans="1:8" ht="43.5" hidden="1" customHeight="1">
      <c r="A21" s="13" t="s">
        <v>12</v>
      </c>
      <c r="B21" s="5" t="s">
        <v>65</v>
      </c>
      <c r="C21" s="9"/>
      <c r="D21" s="3"/>
      <c r="E21" s="3"/>
      <c r="F21" s="14">
        <f>F22</f>
        <v>0</v>
      </c>
      <c r="G21" s="15">
        <f>G22</f>
        <v>0</v>
      </c>
      <c r="H21" s="15">
        <f>H22</f>
        <v>0</v>
      </c>
    </row>
    <row r="22" spans="1:8" ht="37.5" hidden="1">
      <c r="A22" s="16" t="s">
        <v>13</v>
      </c>
      <c r="B22" s="5" t="s">
        <v>65</v>
      </c>
      <c r="C22" s="9" t="s">
        <v>14</v>
      </c>
      <c r="D22" s="3" t="s">
        <v>15</v>
      </c>
      <c r="E22" s="3" t="s">
        <v>16</v>
      </c>
      <c r="F22" s="14"/>
      <c r="G22" s="15"/>
      <c r="H22" s="15"/>
    </row>
    <row r="23" spans="1:8" ht="56.25">
      <c r="A23" s="12" t="s">
        <v>91</v>
      </c>
      <c r="B23" s="5" t="s">
        <v>92</v>
      </c>
      <c r="C23" s="9"/>
      <c r="D23" s="3"/>
      <c r="E23" s="3"/>
      <c r="F23" s="14">
        <f>F24+F27</f>
        <v>954.45902000000001</v>
      </c>
      <c r="G23" s="17">
        <v>0</v>
      </c>
      <c r="H23" s="17">
        <v>0</v>
      </c>
    </row>
    <row r="24" spans="1:8" ht="112.5">
      <c r="A24" s="32" t="s">
        <v>93</v>
      </c>
      <c r="B24" s="33" t="s">
        <v>124</v>
      </c>
      <c r="C24" s="9"/>
      <c r="D24" s="3"/>
      <c r="E24" s="3"/>
      <c r="F24" s="14">
        <f>F25</f>
        <v>70</v>
      </c>
      <c r="G24" s="17">
        <v>0</v>
      </c>
      <c r="H24" s="17">
        <v>0</v>
      </c>
    </row>
    <row r="25" spans="1:8" ht="37.5">
      <c r="A25" s="34" t="s">
        <v>13</v>
      </c>
      <c r="B25" s="33" t="s">
        <v>124</v>
      </c>
      <c r="C25" s="9" t="s">
        <v>14</v>
      </c>
      <c r="D25" s="3" t="s">
        <v>22</v>
      </c>
      <c r="E25" s="3" t="s">
        <v>56</v>
      </c>
      <c r="F25" s="14">
        <f>F26</f>
        <v>70</v>
      </c>
      <c r="G25" s="17">
        <v>0</v>
      </c>
      <c r="H25" s="17">
        <v>0</v>
      </c>
    </row>
    <row r="26" spans="1:8" ht="37.5">
      <c r="A26" s="13" t="s">
        <v>108</v>
      </c>
      <c r="B26" s="33" t="s">
        <v>124</v>
      </c>
      <c r="C26" s="9" t="s">
        <v>107</v>
      </c>
      <c r="D26" s="3" t="s">
        <v>22</v>
      </c>
      <c r="E26" s="3" t="s">
        <v>56</v>
      </c>
      <c r="F26" s="14">
        <v>70</v>
      </c>
      <c r="G26" s="17">
        <v>0</v>
      </c>
      <c r="H26" s="17">
        <v>0</v>
      </c>
    </row>
    <row r="27" spans="1:8" ht="93.75">
      <c r="A27" s="22" t="s">
        <v>94</v>
      </c>
      <c r="B27" s="33" t="s">
        <v>125</v>
      </c>
      <c r="C27" s="9"/>
      <c r="D27" s="3"/>
      <c r="E27" s="3"/>
      <c r="F27" s="14">
        <f>F28</f>
        <v>884.45902000000001</v>
      </c>
      <c r="G27" s="17">
        <v>0</v>
      </c>
      <c r="H27" s="17">
        <v>0</v>
      </c>
    </row>
    <row r="28" spans="1:8" ht="37.5">
      <c r="A28" s="34" t="s">
        <v>13</v>
      </c>
      <c r="B28" s="33" t="s">
        <v>125</v>
      </c>
      <c r="C28" s="9" t="s">
        <v>14</v>
      </c>
      <c r="D28" s="3" t="s">
        <v>22</v>
      </c>
      <c r="E28" s="3" t="s">
        <v>56</v>
      </c>
      <c r="F28" s="35">
        <f>F29</f>
        <v>884.45902000000001</v>
      </c>
      <c r="G28" s="17">
        <v>0</v>
      </c>
      <c r="H28" s="17">
        <v>0</v>
      </c>
    </row>
    <row r="29" spans="1:8" ht="37.5">
      <c r="A29" s="13" t="s">
        <v>108</v>
      </c>
      <c r="B29" s="33" t="s">
        <v>125</v>
      </c>
      <c r="C29" s="9" t="s">
        <v>107</v>
      </c>
      <c r="D29" s="3" t="s">
        <v>22</v>
      </c>
      <c r="E29" s="3" t="s">
        <v>56</v>
      </c>
      <c r="F29" s="35">
        <v>884.45902000000001</v>
      </c>
      <c r="G29" s="17">
        <v>0</v>
      </c>
      <c r="H29" s="17">
        <v>0</v>
      </c>
    </row>
    <row r="30" spans="1:8" ht="37.5">
      <c r="A30" s="1" t="s">
        <v>18</v>
      </c>
      <c r="B30" s="3" t="s">
        <v>66</v>
      </c>
      <c r="C30" s="10"/>
      <c r="D30" s="10"/>
      <c r="E30" s="10"/>
      <c r="F30" s="17">
        <f>F31+F34+F40+F46+F37+F43+F55+F49+F52</f>
        <v>6575.1475399999999</v>
      </c>
      <c r="G30" s="17">
        <f>G31+G34+G40+G46+G37+G43+G55+G49</f>
        <v>1688.4269999999999</v>
      </c>
      <c r="H30" s="17">
        <f>H31+H34+H40+H46+H37+H43+H55+H49</f>
        <v>1960.2150000000001</v>
      </c>
    </row>
    <row r="31" spans="1:8" ht="37.5">
      <c r="A31" s="13" t="s">
        <v>19</v>
      </c>
      <c r="B31" s="3" t="s">
        <v>86</v>
      </c>
      <c r="C31" s="10"/>
      <c r="D31" s="10"/>
      <c r="E31" s="10"/>
      <c r="F31" s="17">
        <f>F32</f>
        <v>200</v>
      </c>
      <c r="G31" s="17">
        <f t="shared" ref="G31:H31" si="0">G32</f>
        <v>150</v>
      </c>
      <c r="H31" s="17">
        <f t="shared" si="0"/>
        <v>150</v>
      </c>
    </row>
    <row r="32" spans="1:8" ht="37.5">
      <c r="A32" s="13" t="s">
        <v>13</v>
      </c>
      <c r="B32" s="3" t="s">
        <v>86</v>
      </c>
      <c r="C32" s="5" t="s">
        <v>14</v>
      </c>
      <c r="D32" s="5" t="s">
        <v>16</v>
      </c>
      <c r="E32" s="5" t="s">
        <v>20</v>
      </c>
      <c r="F32" s="17">
        <f>F33</f>
        <v>200</v>
      </c>
      <c r="G32" s="17">
        <f>G33</f>
        <v>150</v>
      </c>
      <c r="H32" s="17">
        <f>H33</f>
        <v>150</v>
      </c>
    </row>
    <row r="33" spans="1:8" ht="38.25" customHeight="1">
      <c r="A33" s="13" t="s">
        <v>108</v>
      </c>
      <c r="B33" s="3" t="s">
        <v>86</v>
      </c>
      <c r="C33" s="5" t="s">
        <v>107</v>
      </c>
      <c r="D33" s="5" t="s">
        <v>16</v>
      </c>
      <c r="E33" s="5" t="s">
        <v>20</v>
      </c>
      <c r="F33" s="17">
        <v>200</v>
      </c>
      <c r="G33" s="17">
        <v>150</v>
      </c>
      <c r="H33" s="17">
        <v>150</v>
      </c>
    </row>
    <row r="34" spans="1:8" ht="43.5" customHeight="1">
      <c r="A34" s="18" t="s">
        <v>21</v>
      </c>
      <c r="B34" s="3" t="s">
        <v>67</v>
      </c>
      <c r="C34" s="10"/>
      <c r="D34" s="10"/>
      <c r="E34" s="10"/>
      <c r="F34" s="17">
        <f t="shared" ref="F34:H35" si="1">F35</f>
        <v>294.83499999999998</v>
      </c>
      <c r="G34" s="19">
        <f t="shared" si="1"/>
        <v>304.57499999999999</v>
      </c>
      <c r="H34" s="19">
        <f t="shared" si="1"/>
        <v>400.14299999999997</v>
      </c>
    </row>
    <row r="35" spans="1:8" ht="55.5" customHeight="1">
      <c r="A35" s="13" t="s">
        <v>13</v>
      </c>
      <c r="B35" s="3" t="s">
        <v>67</v>
      </c>
      <c r="C35" s="10">
        <v>200</v>
      </c>
      <c r="D35" s="20" t="s">
        <v>22</v>
      </c>
      <c r="E35" s="20" t="s">
        <v>23</v>
      </c>
      <c r="F35" s="17">
        <f t="shared" si="1"/>
        <v>294.83499999999998</v>
      </c>
      <c r="G35" s="17">
        <f t="shared" si="1"/>
        <v>304.57499999999999</v>
      </c>
      <c r="H35" s="17">
        <f t="shared" si="1"/>
        <v>400.14299999999997</v>
      </c>
    </row>
    <row r="36" spans="1:8" ht="39" customHeight="1">
      <c r="A36" s="13" t="s">
        <v>108</v>
      </c>
      <c r="B36" s="3" t="s">
        <v>67</v>
      </c>
      <c r="C36" s="10">
        <v>240</v>
      </c>
      <c r="D36" s="20" t="s">
        <v>22</v>
      </c>
      <c r="E36" s="20" t="s">
        <v>23</v>
      </c>
      <c r="F36" s="17">
        <v>294.83499999999998</v>
      </c>
      <c r="G36" s="17">
        <v>304.57499999999999</v>
      </c>
      <c r="H36" s="17">
        <v>400.14299999999997</v>
      </c>
    </row>
    <row r="37" spans="1:8" ht="55.5" customHeight="1">
      <c r="A37" s="18" t="s">
        <v>26</v>
      </c>
      <c r="B37" s="3" t="s">
        <v>68</v>
      </c>
      <c r="C37" s="10"/>
      <c r="D37" s="20"/>
      <c r="E37" s="20"/>
      <c r="F37" s="17">
        <f t="shared" ref="F37:H38" si="2">F38</f>
        <v>5.8970000000000002</v>
      </c>
      <c r="G37" s="19">
        <f t="shared" si="2"/>
        <v>6.0910000000000002</v>
      </c>
      <c r="H37" s="19">
        <f t="shared" si="2"/>
        <v>8.0020000000000007</v>
      </c>
    </row>
    <row r="38" spans="1:8" ht="55.5" customHeight="1">
      <c r="A38" s="13" t="s">
        <v>13</v>
      </c>
      <c r="B38" s="3" t="s">
        <v>68</v>
      </c>
      <c r="C38" s="10">
        <v>200</v>
      </c>
      <c r="D38" s="20" t="s">
        <v>22</v>
      </c>
      <c r="E38" s="20" t="s">
        <v>23</v>
      </c>
      <c r="F38" s="17">
        <f t="shared" si="2"/>
        <v>5.8970000000000002</v>
      </c>
      <c r="G38" s="19">
        <f t="shared" si="2"/>
        <v>6.0910000000000002</v>
      </c>
      <c r="H38" s="19">
        <f t="shared" si="2"/>
        <v>8.0020000000000007</v>
      </c>
    </row>
    <row r="39" spans="1:8" ht="55.5" customHeight="1">
      <c r="A39" s="13" t="s">
        <v>108</v>
      </c>
      <c r="B39" s="3" t="s">
        <v>68</v>
      </c>
      <c r="C39" s="10">
        <v>240</v>
      </c>
      <c r="D39" s="20" t="s">
        <v>22</v>
      </c>
      <c r="E39" s="20" t="s">
        <v>23</v>
      </c>
      <c r="F39" s="17">
        <v>5.8970000000000002</v>
      </c>
      <c r="G39" s="19">
        <v>6.0910000000000002</v>
      </c>
      <c r="H39" s="19">
        <v>8.0020000000000007</v>
      </c>
    </row>
    <row r="40" spans="1:8" ht="56.25">
      <c r="A40" s="18" t="s">
        <v>24</v>
      </c>
      <c r="B40" s="3" t="s">
        <v>69</v>
      </c>
      <c r="C40" s="10"/>
      <c r="D40" s="10"/>
      <c r="E40" s="10"/>
      <c r="F40" s="17">
        <f t="shared" ref="F40:H41" si="3">F41</f>
        <v>687.87900000000002</v>
      </c>
      <c r="G40" s="19">
        <f t="shared" si="3"/>
        <v>710.59900000000005</v>
      </c>
      <c r="H40" s="19">
        <f t="shared" si="3"/>
        <v>937.81899999999996</v>
      </c>
    </row>
    <row r="41" spans="1:8" ht="37.5">
      <c r="A41" s="13" t="s">
        <v>13</v>
      </c>
      <c r="B41" s="3" t="s">
        <v>69</v>
      </c>
      <c r="C41" s="10">
        <v>200</v>
      </c>
      <c r="D41" s="20" t="s">
        <v>22</v>
      </c>
      <c r="E41" s="20" t="s">
        <v>23</v>
      </c>
      <c r="F41" s="17">
        <f t="shared" si="3"/>
        <v>687.87900000000002</v>
      </c>
      <c r="G41" s="19">
        <f t="shared" si="3"/>
        <v>710.59900000000005</v>
      </c>
      <c r="H41" s="19">
        <f t="shared" si="3"/>
        <v>937.81899999999996</v>
      </c>
    </row>
    <row r="42" spans="1:8" ht="37.5">
      <c r="A42" s="13" t="s">
        <v>108</v>
      </c>
      <c r="B42" s="3" t="s">
        <v>69</v>
      </c>
      <c r="C42" s="10">
        <v>240</v>
      </c>
      <c r="D42" s="20" t="s">
        <v>22</v>
      </c>
      <c r="E42" s="20" t="s">
        <v>23</v>
      </c>
      <c r="F42" s="17">
        <v>687.87900000000002</v>
      </c>
      <c r="G42" s="19">
        <v>710.59900000000005</v>
      </c>
      <c r="H42" s="19">
        <v>937.81899999999996</v>
      </c>
    </row>
    <row r="43" spans="1:8" ht="54" customHeight="1">
      <c r="A43" s="18" t="s">
        <v>27</v>
      </c>
      <c r="B43" s="3" t="s">
        <v>70</v>
      </c>
      <c r="C43" s="10"/>
      <c r="D43" s="20"/>
      <c r="E43" s="20"/>
      <c r="F43" s="17">
        <f t="shared" ref="F43:H44" si="4">F44</f>
        <v>34.393999999999998</v>
      </c>
      <c r="G43" s="17">
        <f t="shared" si="4"/>
        <v>35.53</v>
      </c>
      <c r="H43" s="17">
        <f t="shared" si="4"/>
        <v>46.890999999999998</v>
      </c>
    </row>
    <row r="44" spans="1:8" ht="37.5">
      <c r="A44" s="13" t="s">
        <v>13</v>
      </c>
      <c r="B44" s="3" t="s">
        <v>70</v>
      </c>
      <c r="C44" s="10">
        <v>200</v>
      </c>
      <c r="D44" s="20" t="s">
        <v>22</v>
      </c>
      <c r="E44" s="20" t="s">
        <v>23</v>
      </c>
      <c r="F44" s="17">
        <f t="shared" si="4"/>
        <v>34.393999999999998</v>
      </c>
      <c r="G44" s="17">
        <f t="shared" si="4"/>
        <v>35.53</v>
      </c>
      <c r="H44" s="17">
        <f t="shared" si="4"/>
        <v>46.890999999999998</v>
      </c>
    </row>
    <row r="45" spans="1:8" ht="37.5">
      <c r="A45" s="13" t="s">
        <v>108</v>
      </c>
      <c r="B45" s="3" t="s">
        <v>70</v>
      </c>
      <c r="C45" s="10">
        <v>240</v>
      </c>
      <c r="D45" s="20" t="s">
        <v>22</v>
      </c>
      <c r="E45" s="20" t="s">
        <v>23</v>
      </c>
      <c r="F45" s="17">
        <v>34.393999999999998</v>
      </c>
      <c r="G45" s="17">
        <v>35.53</v>
      </c>
      <c r="H45" s="17">
        <v>46.890999999999998</v>
      </c>
    </row>
    <row r="46" spans="1:8" ht="37.5">
      <c r="A46" s="18" t="s">
        <v>25</v>
      </c>
      <c r="B46" s="3" t="s">
        <v>71</v>
      </c>
      <c r="C46" s="10"/>
      <c r="D46" s="10"/>
      <c r="E46" s="10"/>
      <c r="F46" s="17">
        <f t="shared" ref="F46:H47" si="5">F47</f>
        <v>494</v>
      </c>
      <c r="G46" s="19">
        <f t="shared" si="5"/>
        <v>481.63200000000001</v>
      </c>
      <c r="H46" s="19">
        <f t="shared" si="5"/>
        <v>417.36</v>
      </c>
    </row>
    <row r="47" spans="1:8" ht="37.5">
      <c r="A47" s="13" t="s">
        <v>13</v>
      </c>
      <c r="B47" s="3" t="s">
        <v>71</v>
      </c>
      <c r="C47" s="10">
        <v>200</v>
      </c>
      <c r="D47" s="20" t="s">
        <v>22</v>
      </c>
      <c r="E47" s="20" t="s">
        <v>23</v>
      </c>
      <c r="F47" s="17">
        <f t="shared" si="5"/>
        <v>494</v>
      </c>
      <c r="G47" s="19">
        <f t="shared" si="5"/>
        <v>481.63200000000001</v>
      </c>
      <c r="H47" s="19">
        <f t="shared" si="5"/>
        <v>417.36</v>
      </c>
    </row>
    <row r="48" spans="1:8" ht="37.5">
      <c r="A48" s="13" t="s">
        <v>108</v>
      </c>
      <c r="B48" s="3" t="s">
        <v>71</v>
      </c>
      <c r="C48" s="10">
        <v>240</v>
      </c>
      <c r="D48" s="20" t="s">
        <v>22</v>
      </c>
      <c r="E48" s="20" t="s">
        <v>23</v>
      </c>
      <c r="F48" s="17">
        <v>494</v>
      </c>
      <c r="G48" s="19">
        <v>481.63200000000001</v>
      </c>
      <c r="H48" s="19">
        <v>417.36</v>
      </c>
    </row>
    <row r="49" spans="1:8" ht="56.25">
      <c r="A49" s="36" t="s">
        <v>95</v>
      </c>
      <c r="B49" s="37" t="s">
        <v>96</v>
      </c>
      <c r="C49" s="10"/>
      <c r="D49" s="20"/>
      <c r="E49" s="20"/>
      <c r="F49" s="17">
        <f>F50</f>
        <v>700</v>
      </c>
      <c r="G49" s="17">
        <f t="shared" ref="G49" si="6">G50</f>
        <v>0</v>
      </c>
      <c r="H49" s="17">
        <v>0</v>
      </c>
    </row>
    <row r="50" spans="1:8" ht="37.5">
      <c r="A50" s="12" t="s">
        <v>13</v>
      </c>
      <c r="B50" s="37" t="s">
        <v>96</v>
      </c>
      <c r="C50" s="10">
        <v>200</v>
      </c>
      <c r="D50" s="20" t="s">
        <v>22</v>
      </c>
      <c r="E50" s="20" t="s">
        <v>23</v>
      </c>
      <c r="F50" s="17">
        <f>F51</f>
        <v>700</v>
      </c>
      <c r="G50" s="19">
        <v>0</v>
      </c>
      <c r="H50" s="19">
        <v>0</v>
      </c>
    </row>
    <row r="51" spans="1:8" ht="37.5">
      <c r="A51" s="13" t="s">
        <v>108</v>
      </c>
      <c r="B51" s="37" t="s">
        <v>96</v>
      </c>
      <c r="C51" s="10">
        <v>240</v>
      </c>
      <c r="D51" s="20" t="s">
        <v>22</v>
      </c>
      <c r="E51" s="20" t="s">
        <v>23</v>
      </c>
      <c r="F51" s="17">
        <v>700</v>
      </c>
      <c r="G51" s="19">
        <v>0</v>
      </c>
      <c r="H51" s="19">
        <v>0</v>
      </c>
    </row>
    <row r="52" spans="1:8" ht="39.75" customHeight="1">
      <c r="A52" s="42" t="s">
        <v>109</v>
      </c>
      <c r="B52" s="37" t="s">
        <v>110</v>
      </c>
      <c r="C52" s="37"/>
      <c r="D52" s="20"/>
      <c r="E52" s="20"/>
      <c r="F52" s="17">
        <f>F53</f>
        <v>2035</v>
      </c>
      <c r="G52" s="19">
        <v>0</v>
      </c>
      <c r="H52" s="19">
        <v>0</v>
      </c>
    </row>
    <row r="53" spans="1:8" ht="37.5">
      <c r="A53" s="12" t="s">
        <v>13</v>
      </c>
      <c r="B53" s="37" t="s">
        <v>110</v>
      </c>
      <c r="C53" s="37">
        <v>200</v>
      </c>
      <c r="D53" s="20" t="s">
        <v>22</v>
      </c>
      <c r="E53" s="20" t="s">
        <v>23</v>
      </c>
      <c r="F53" s="17">
        <f>F54</f>
        <v>2035</v>
      </c>
      <c r="G53" s="19">
        <v>0</v>
      </c>
      <c r="H53" s="19">
        <v>0</v>
      </c>
    </row>
    <row r="54" spans="1:8" ht="37.5">
      <c r="A54" s="13" t="s">
        <v>108</v>
      </c>
      <c r="B54" s="37" t="s">
        <v>110</v>
      </c>
      <c r="C54" s="37">
        <v>240</v>
      </c>
      <c r="D54" s="20" t="s">
        <v>22</v>
      </c>
      <c r="E54" s="20" t="s">
        <v>23</v>
      </c>
      <c r="F54" s="17">
        <v>2035</v>
      </c>
      <c r="G54" s="19">
        <v>0</v>
      </c>
      <c r="H54" s="19">
        <v>0</v>
      </c>
    </row>
    <row r="55" spans="1:8" ht="37.5">
      <c r="A55" s="18" t="s">
        <v>28</v>
      </c>
      <c r="B55" s="21" t="s">
        <v>89</v>
      </c>
      <c r="C55" s="10"/>
      <c r="D55" s="20"/>
      <c r="E55" s="20"/>
      <c r="F55" s="17">
        <f>F56</f>
        <v>2123.1425399999998</v>
      </c>
      <c r="G55" s="17">
        <f t="shared" ref="G55:H55" si="7">G56</f>
        <v>0</v>
      </c>
      <c r="H55" s="17">
        <f t="shared" si="7"/>
        <v>0</v>
      </c>
    </row>
    <row r="56" spans="1:8" ht="37.5">
      <c r="A56" s="13" t="s">
        <v>13</v>
      </c>
      <c r="B56" s="21" t="s">
        <v>89</v>
      </c>
      <c r="C56" s="10">
        <v>200</v>
      </c>
      <c r="D56" s="20" t="s">
        <v>22</v>
      </c>
      <c r="E56" s="20" t="s">
        <v>23</v>
      </c>
      <c r="F56" s="17">
        <f>F57</f>
        <v>2123.1425399999998</v>
      </c>
      <c r="G56" s="19">
        <v>0</v>
      </c>
      <c r="H56" s="19">
        <v>0</v>
      </c>
    </row>
    <row r="57" spans="1:8" ht="37.5">
      <c r="A57" s="13" t="s">
        <v>108</v>
      </c>
      <c r="B57" s="21" t="s">
        <v>89</v>
      </c>
      <c r="C57" s="10">
        <v>240</v>
      </c>
      <c r="D57" s="20" t="s">
        <v>22</v>
      </c>
      <c r="E57" s="20" t="s">
        <v>23</v>
      </c>
      <c r="F57" s="17">
        <v>2123.1425399999998</v>
      </c>
      <c r="G57" s="19">
        <v>0</v>
      </c>
      <c r="H57" s="19">
        <v>0</v>
      </c>
    </row>
    <row r="58" spans="1:8" ht="46.5" customHeight="1">
      <c r="A58" s="2" t="s">
        <v>32</v>
      </c>
      <c r="B58" s="3" t="s">
        <v>72</v>
      </c>
      <c r="C58" s="10"/>
      <c r="D58" s="10"/>
      <c r="E58" s="10"/>
      <c r="F58" s="17">
        <f>F59+F63+F66+F68</f>
        <v>1145</v>
      </c>
      <c r="G58" s="17">
        <f>G59+G63+G66+G68</f>
        <v>1295</v>
      </c>
      <c r="H58" s="17">
        <f>H59+H63+H66+H68</f>
        <v>1295</v>
      </c>
    </row>
    <row r="59" spans="1:8" ht="24.75" customHeight="1">
      <c r="A59" s="2" t="s">
        <v>59</v>
      </c>
      <c r="B59" s="3" t="s">
        <v>73</v>
      </c>
      <c r="C59" s="10"/>
      <c r="D59" s="10"/>
      <c r="E59" s="10"/>
      <c r="F59" s="17">
        <f>F60+F62</f>
        <v>850</v>
      </c>
      <c r="G59" s="17">
        <f>G60+G62</f>
        <v>850</v>
      </c>
      <c r="H59" s="17">
        <f>H60+H62</f>
        <v>850</v>
      </c>
    </row>
    <row r="60" spans="1:8" ht="37.5">
      <c r="A60" s="13" t="s">
        <v>13</v>
      </c>
      <c r="B60" s="3" t="s">
        <v>73</v>
      </c>
      <c r="C60" s="4" t="s">
        <v>14</v>
      </c>
      <c r="D60" s="5" t="s">
        <v>15</v>
      </c>
      <c r="E60" s="5" t="s">
        <v>16</v>
      </c>
      <c r="F60" s="17">
        <f>F61</f>
        <v>850</v>
      </c>
      <c r="G60" s="19">
        <f>G61</f>
        <v>850</v>
      </c>
      <c r="H60" s="19">
        <f>H61</f>
        <v>850</v>
      </c>
    </row>
    <row r="61" spans="1:8" ht="36.75" customHeight="1">
      <c r="A61" s="13" t="s">
        <v>108</v>
      </c>
      <c r="B61" s="3" t="s">
        <v>73</v>
      </c>
      <c r="C61" s="4" t="s">
        <v>107</v>
      </c>
      <c r="D61" s="5" t="s">
        <v>15</v>
      </c>
      <c r="E61" s="5" t="s">
        <v>16</v>
      </c>
      <c r="F61" s="17">
        <v>850</v>
      </c>
      <c r="G61" s="19">
        <v>850</v>
      </c>
      <c r="H61" s="19">
        <v>850</v>
      </c>
    </row>
    <row r="62" spans="1:8" ht="5.25" hidden="1" customHeight="1">
      <c r="A62" s="13" t="s">
        <v>29</v>
      </c>
      <c r="B62" s="3" t="s">
        <v>73</v>
      </c>
      <c r="C62" s="4" t="s">
        <v>39</v>
      </c>
      <c r="D62" s="5" t="s">
        <v>15</v>
      </c>
      <c r="E62" s="5" t="s">
        <v>16</v>
      </c>
      <c r="F62" s="17">
        <v>0</v>
      </c>
      <c r="G62" s="19">
        <v>0</v>
      </c>
      <c r="H62" s="19">
        <v>0</v>
      </c>
    </row>
    <row r="63" spans="1:8" ht="24" customHeight="1">
      <c r="A63" s="2" t="s">
        <v>33</v>
      </c>
      <c r="B63" s="3" t="s">
        <v>74</v>
      </c>
      <c r="C63" s="5"/>
      <c r="D63" s="5"/>
      <c r="E63" s="5"/>
      <c r="F63" s="17">
        <f t="shared" ref="F63:H64" si="8">F64</f>
        <v>80</v>
      </c>
      <c r="G63" s="19">
        <f t="shared" si="8"/>
        <v>80</v>
      </c>
      <c r="H63" s="19">
        <f t="shared" si="8"/>
        <v>80</v>
      </c>
    </row>
    <row r="64" spans="1:8" ht="51" customHeight="1">
      <c r="A64" s="13" t="s">
        <v>13</v>
      </c>
      <c r="B64" s="3" t="s">
        <v>74</v>
      </c>
      <c r="C64" s="4" t="s">
        <v>14</v>
      </c>
      <c r="D64" s="5" t="s">
        <v>15</v>
      </c>
      <c r="E64" s="5" t="s">
        <v>16</v>
      </c>
      <c r="F64" s="17">
        <f t="shared" si="8"/>
        <v>80</v>
      </c>
      <c r="G64" s="19">
        <f t="shared" si="8"/>
        <v>80</v>
      </c>
      <c r="H64" s="19">
        <f t="shared" si="8"/>
        <v>80</v>
      </c>
    </row>
    <row r="65" spans="1:8" ht="36" customHeight="1">
      <c r="A65" s="13" t="s">
        <v>108</v>
      </c>
      <c r="B65" s="3" t="s">
        <v>74</v>
      </c>
      <c r="C65" s="4" t="s">
        <v>107</v>
      </c>
      <c r="D65" s="5" t="s">
        <v>15</v>
      </c>
      <c r="E65" s="5" t="s">
        <v>16</v>
      </c>
      <c r="F65" s="17">
        <v>80</v>
      </c>
      <c r="G65" s="19">
        <v>80</v>
      </c>
      <c r="H65" s="19">
        <v>80</v>
      </c>
    </row>
    <row r="66" spans="1:8" hidden="1">
      <c r="A66" s="13" t="s">
        <v>54</v>
      </c>
      <c r="B66" s="3" t="s">
        <v>75</v>
      </c>
      <c r="C66" s="4"/>
      <c r="D66" s="5"/>
      <c r="E66" s="5"/>
      <c r="F66" s="17">
        <f>F67</f>
        <v>0</v>
      </c>
      <c r="G66" s="17">
        <f>G67</f>
        <v>0</v>
      </c>
      <c r="H66" s="17">
        <f>H67</f>
        <v>0</v>
      </c>
    </row>
    <row r="67" spans="1:8" ht="37.5" hidden="1">
      <c r="A67" s="13" t="s">
        <v>13</v>
      </c>
      <c r="B67" s="3" t="s">
        <v>75</v>
      </c>
      <c r="C67" s="4" t="s">
        <v>14</v>
      </c>
      <c r="D67" s="5" t="s">
        <v>15</v>
      </c>
      <c r="E67" s="5" t="s">
        <v>16</v>
      </c>
      <c r="F67" s="17">
        <v>0</v>
      </c>
      <c r="G67" s="19">
        <v>0</v>
      </c>
      <c r="H67" s="19">
        <v>0</v>
      </c>
    </row>
    <row r="68" spans="1:8" ht="26.25" customHeight="1">
      <c r="A68" s="2" t="s">
        <v>34</v>
      </c>
      <c r="B68" s="3" t="s">
        <v>76</v>
      </c>
      <c r="C68" s="5"/>
      <c r="D68" s="5"/>
      <c r="E68" s="5"/>
      <c r="F68" s="17">
        <f>F69</f>
        <v>215</v>
      </c>
      <c r="G68" s="17">
        <f>G69</f>
        <v>365</v>
      </c>
      <c r="H68" s="17">
        <f>H69</f>
        <v>365</v>
      </c>
    </row>
    <row r="69" spans="1:8" ht="41.25" customHeight="1">
      <c r="A69" s="13" t="s">
        <v>13</v>
      </c>
      <c r="B69" s="3" t="s">
        <v>76</v>
      </c>
      <c r="C69" s="4" t="s">
        <v>14</v>
      </c>
      <c r="D69" s="5" t="s">
        <v>15</v>
      </c>
      <c r="E69" s="5" t="s">
        <v>16</v>
      </c>
      <c r="F69" s="17">
        <f>F70</f>
        <v>215</v>
      </c>
      <c r="G69" s="17">
        <f t="shared" ref="G69:H69" si="9">G70</f>
        <v>365</v>
      </c>
      <c r="H69" s="17">
        <f t="shared" si="9"/>
        <v>365</v>
      </c>
    </row>
    <row r="70" spans="1:8" ht="41.25" customHeight="1">
      <c r="A70" s="13" t="s">
        <v>108</v>
      </c>
      <c r="B70" s="3" t="s">
        <v>76</v>
      </c>
      <c r="C70" s="4" t="s">
        <v>107</v>
      </c>
      <c r="D70" s="5" t="s">
        <v>15</v>
      </c>
      <c r="E70" s="5" t="s">
        <v>16</v>
      </c>
      <c r="F70" s="17">
        <v>215</v>
      </c>
      <c r="G70" s="19">
        <v>365</v>
      </c>
      <c r="H70" s="19">
        <v>365</v>
      </c>
    </row>
    <row r="71" spans="1:8" ht="41.25" customHeight="1">
      <c r="A71" s="2" t="s">
        <v>35</v>
      </c>
      <c r="B71" s="3" t="s">
        <v>77</v>
      </c>
      <c r="C71" s="4"/>
      <c r="D71" s="5"/>
      <c r="E71" s="5"/>
      <c r="F71" s="17">
        <f>F72+F82+F85+F94+F96+F91+F101+F79+F88</f>
        <v>4623.9089999999997</v>
      </c>
      <c r="G71" s="17">
        <f>G72+G82+G85+G94+G96+G91+G101+G79+G88</f>
        <v>4580.9470000000001</v>
      </c>
      <c r="H71" s="17">
        <f>H72+H82+H85+H94+H96+H91+H101+H79+H88</f>
        <v>4588.4470000000001</v>
      </c>
    </row>
    <row r="72" spans="1:8" ht="24" customHeight="1">
      <c r="A72" s="16" t="s">
        <v>36</v>
      </c>
      <c r="B72" s="3" t="s">
        <v>78</v>
      </c>
      <c r="C72" s="5"/>
      <c r="D72" s="5"/>
      <c r="E72" s="5"/>
      <c r="F72" s="17">
        <f>F73+F75+F77</f>
        <v>3050.6590000000001</v>
      </c>
      <c r="G72" s="17">
        <f>G73+G75+G77</f>
        <v>2971.6970000000001</v>
      </c>
      <c r="H72" s="17">
        <f>H73+H75+H77</f>
        <v>2971.6970000000001</v>
      </c>
    </row>
    <row r="73" spans="1:8" ht="79.5" customHeight="1">
      <c r="A73" s="22" t="s">
        <v>37</v>
      </c>
      <c r="B73" s="3" t="s">
        <v>78</v>
      </c>
      <c r="C73" s="23" t="s">
        <v>38</v>
      </c>
      <c r="D73" s="5" t="s">
        <v>30</v>
      </c>
      <c r="E73" s="5" t="s">
        <v>22</v>
      </c>
      <c r="F73" s="17">
        <f>F74</f>
        <v>2136</v>
      </c>
      <c r="G73" s="17">
        <f t="shared" ref="G73:H73" si="10">G74</f>
        <v>2136</v>
      </c>
      <c r="H73" s="17">
        <f t="shared" si="10"/>
        <v>2136</v>
      </c>
    </row>
    <row r="74" spans="1:8" ht="39.75" customHeight="1">
      <c r="A74" s="43" t="s">
        <v>111</v>
      </c>
      <c r="B74" s="3" t="s">
        <v>78</v>
      </c>
      <c r="C74" s="23" t="s">
        <v>112</v>
      </c>
      <c r="D74" s="5" t="s">
        <v>30</v>
      </c>
      <c r="E74" s="5" t="s">
        <v>22</v>
      </c>
      <c r="F74" s="17">
        <v>2136</v>
      </c>
      <c r="G74" s="19">
        <v>2136</v>
      </c>
      <c r="H74" s="19">
        <v>2136</v>
      </c>
    </row>
    <row r="75" spans="1:8" ht="40.5" customHeight="1">
      <c r="A75" s="22" t="s">
        <v>13</v>
      </c>
      <c r="B75" s="3" t="s">
        <v>78</v>
      </c>
      <c r="C75" s="4" t="s">
        <v>14</v>
      </c>
      <c r="D75" s="5" t="s">
        <v>30</v>
      </c>
      <c r="E75" s="5" t="s">
        <v>22</v>
      </c>
      <c r="F75" s="17">
        <f>F76</f>
        <v>912.48400000000004</v>
      </c>
      <c r="G75" s="17">
        <f t="shared" ref="G75:H75" si="11">G76</f>
        <v>833.52200000000005</v>
      </c>
      <c r="H75" s="17">
        <f t="shared" si="11"/>
        <v>833.52200000000005</v>
      </c>
    </row>
    <row r="76" spans="1:8" ht="36.75" customHeight="1">
      <c r="A76" s="13" t="s">
        <v>108</v>
      </c>
      <c r="B76" s="3" t="s">
        <v>78</v>
      </c>
      <c r="C76" s="4" t="s">
        <v>107</v>
      </c>
      <c r="D76" s="5" t="s">
        <v>30</v>
      </c>
      <c r="E76" s="5" t="s">
        <v>22</v>
      </c>
      <c r="F76" s="17">
        <v>912.48400000000004</v>
      </c>
      <c r="G76" s="19">
        <v>833.52200000000005</v>
      </c>
      <c r="H76" s="19">
        <v>833.52200000000005</v>
      </c>
    </row>
    <row r="77" spans="1:8" ht="24.75" customHeight="1">
      <c r="A77" s="24" t="s">
        <v>29</v>
      </c>
      <c r="B77" s="3" t="s">
        <v>78</v>
      </c>
      <c r="C77" s="4" t="s">
        <v>39</v>
      </c>
      <c r="D77" s="5" t="s">
        <v>30</v>
      </c>
      <c r="E77" s="5" t="s">
        <v>22</v>
      </c>
      <c r="F77" s="17">
        <f>F78</f>
        <v>2.1749999999999998</v>
      </c>
      <c r="G77" s="17">
        <f t="shared" ref="G77:H77" si="12">G78</f>
        <v>2.1749999999999998</v>
      </c>
      <c r="H77" s="17">
        <f t="shared" si="12"/>
        <v>2.1749999999999998</v>
      </c>
    </row>
    <row r="78" spans="1:8" ht="24.75" customHeight="1">
      <c r="A78" s="24" t="s">
        <v>114</v>
      </c>
      <c r="B78" s="3" t="s">
        <v>78</v>
      </c>
      <c r="C78" s="4" t="s">
        <v>113</v>
      </c>
      <c r="D78" s="5" t="s">
        <v>30</v>
      </c>
      <c r="E78" s="5" t="s">
        <v>22</v>
      </c>
      <c r="F78" s="17">
        <v>2.1749999999999998</v>
      </c>
      <c r="G78" s="17">
        <v>2.1749999999999998</v>
      </c>
      <c r="H78" s="17">
        <v>2.1749999999999998</v>
      </c>
    </row>
    <row r="79" spans="1:8" ht="20.25" customHeight="1">
      <c r="A79" s="44" t="s">
        <v>117</v>
      </c>
      <c r="B79" s="45" t="s">
        <v>118</v>
      </c>
      <c r="C79" s="4"/>
      <c r="D79" s="5"/>
      <c r="E79" s="5"/>
      <c r="F79" s="17">
        <f>F80</f>
        <v>411</v>
      </c>
      <c r="G79" s="17">
        <f t="shared" ref="G79:H79" si="13">G80</f>
        <v>411</v>
      </c>
      <c r="H79" s="17">
        <f t="shared" si="13"/>
        <v>411</v>
      </c>
    </row>
    <row r="80" spans="1:8" ht="38.25" customHeight="1">
      <c r="A80" s="44" t="s">
        <v>13</v>
      </c>
      <c r="B80" s="45" t="s">
        <v>118</v>
      </c>
      <c r="C80" s="4" t="s">
        <v>14</v>
      </c>
      <c r="D80" s="5" t="s">
        <v>30</v>
      </c>
      <c r="E80" s="5" t="s">
        <v>22</v>
      </c>
      <c r="F80" s="17">
        <f>F81</f>
        <v>411</v>
      </c>
      <c r="G80" s="17">
        <f t="shared" ref="G80:H80" si="14">G81</f>
        <v>411</v>
      </c>
      <c r="H80" s="17">
        <f t="shared" si="14"/>
        <v>411</v>
      </c>
    </row>
    <row r="81" spans="1:8" ht="37.5" customHeight="1">
      <c r="A81" s="44" t="s">
        <v>108</v>
      </c>
      <c r="B81" s="45" t="s">
        <v>118</v>
      </c>
      <c r="C81" s="4" t="s">
        <v>107</v>
      </c>
      <c r="D81" s="5" t="s">
        <v>30</v>
      </c>
      <c r="E81" s="5" t="s">
        <v>22</v>
      </c>
      <c r="F81" s="17">
        <v>411</v>
      </c>
      <c r="G81" s="17">
        <v>411</v>
      </c>
      <c r="H81" s="17">
        <v>411</v>
      </c>
    </row>
    <row r="82" spans="1:8" ht="49.5" customHeight="1">
      <c r="A82" s="13" t="s">
        <v>40</v>
      </c>
      <c r="B82" s="3" t="s">
        <v>79</v>
      </c>
      <c r="C82" s="25"/>
      <c r="D82" s="5"/>
      <c r="E82" s="5"/>
      <c r="F82" s="17">
        <f>F83</f>
        <v>805</v>
      </c>
      <c r="G82" s="17">
        <f t="shared" ref="G82:H82" si="15">G83</f>
        <v>805</v>
      </c>
      <c r="H82" s="17">
        <f t="shared" si="15"/>
        <v>805</v>
      </c>
    </row>
    <row r="83" spans="1:8" ht="88.5" customHeight="1">
      <c r="A83" s="22" t="s">
        <v>37</v>
      </c>
      <c r="B83" s="3" t="s">
        <v>79</v>
      </c>
      <c r="C83" s="23" t="s">
        <v>38</v>
      </c>
      <c r="D83" s="5" t="s">
        <v>30</v>
      </c>
      <c r="E83" s="5" t="s">
        <v>22</v>
      </c>
      <c r="F83" s="17">
        <f>F84</f>
        <v>805</v>
      </c>
      <c r="G83" s="19">
        <f>G84</f>
        <v>805</v>
      </c>
      <c r="H83" s="19">
        <f>H84</f>
        <v>805</v>
      </c>
    </row>
    <row r="84" spans="1:8" ht="42" customHeight="1">
      <c r="A84" s="22" t="s">
        <v>111</v>
      </c>
      <c r="B84" s="3" t="s">
        <v>79</v>
      </c>
      <c r="C84" s="23" t="s">
        <v>112</v>
      </c>
      <c r="D84" s="5" t="s">
        <v>30</v>
      </c>
      <c r="E84" s="5" t="s">
        <v>22</v>
      </c>
      <c r="F84" s="17">
        <v>805</v>
      </c>
      <c r="G84" s="19">
        <v>805</v>
      </c>
      <c r="H84" s="19">
        <v>805</v>
      </c>
    </row>
    <row r="85" spans="1:8" ht="26.25" customHeight="1">
      <c r="A85" s="2" t="s">
        <v>41</v>
      </c>
      <c r="B85" s="3" t="s">
        <v>80</v>
      </c>
      <c r="C85" s="5"/>
      <c r="D85" s="5"/>
      <c r="E85" s="5"/>
      <c r="F85" s="17">
        <f t="shared" ref="F85:H85" si="16">F86</f>
        <v>10</v>
      </c>
      <c r="G85" s="19">
        <f t="shared" si="16"/>
        <v>10</v>
      </c>
      <c r="H85" s="19">
        <f t="shared" si="16"/>
        <v>10</v>
      </c>
    </row>
    <row r="86" spans="1:8">
      <c r="A86" s="24" t="s">
        <v>29</v>
      </c>
      <c r="B86" s="3" t="s">
        <v>80</v>
      </c>
      <c r="C86" s="4" t="s">
        <v>39</v>
      </c>
      <c r="D86" s="5" t="s">
        <v>30</v>
      </c>
      <c r="E86" s="5" t="s">
        <v>31</v>
      </c>
      <c r="F86" s="17">
        <f>F87</f>
        <v>10</v>
      </c>
      <c r="G86" s="19">
        <f>G87</f>
        <v>10</v>
      </c>
      <c r="H86" s="19">
        <f>H87</f>
        <v>10</v>
      </c>
    </row>
    <row r="87" spans="1:8">
      <c r="A87" s="43" t="s">
        <v>116</v>
      </c>
      <c r="B87" s="3" t="s">
        <v>80</v>
      </c>
      <c r="C87" s="4" t="s">
        <v>115</v>
      </c>
      <c r="D87" s="5" t="s">
        <v>30</v>
      </c>
      <c r="E87" s="5" t="s">
        <v>31</v>
      </c>
      <c r="F87" s="17">
        <v>10</v>
      </c>
      <c r="G87" s="19">
        <v>10</v>
      </c>
      <c r="H87" s="19">
        <v>10</v>
      </c>
    </row>
    <row r="88" spans="1:8" ht="37.5">
      <c r="A88" s="47" t="s">
        <v>121</v>
      </c>
      <c r="B88" s="48" t="s">
        <v>122</v>
      </c>
      <c r="C88" s="4"/>
      <c r="D88" s="5"/>
      <c r="E88" s="5"/>
      <c r="F88" s="17">
        <f t="shared" ref="F88:H89" si="17">F89</f>
        <v>50</v>
      </c>
      <c r="G88" s="19">
        <f t="shared" si="17"/>
        <v>50</v>
      </c>
      <c r="H88" s="19">
        <f t="shared" si="17"/>
        <v>50</v>
      </c>
    </row>
    <row r="89" spans="1:8" ht="37.5">
      <c r="A89" s="47" t="s">
        <v>13</v>
      </c>
      <c r="B89" s="48" t="s">
        <v>122</v>
      </c>
      <c r="C89" s="4" t="s">
        <v>14</v>
      </c>
      <c r="D89" s="5" t="s">
        <v>22</v>
      </c>
      <c r="E89" s="5" t="s">
        <v>56</v>
      </c>
      <c r="F89" s="17">
        <f t="shared" si="17"/>
        <v>50</v>
      </c>
      <c r="G89" s="19">
        <f t="shared" si="17"/>
        <v>50</v>
      </c>
      <c r="H89" s="19">
        <f t="shared" si="17"/>
        <v>50</v>
      </c>
    </row>
    <row r="90" spans="1:8" ht="37.5">
      <c r="A90" s="47" t="s">
        <v>108</v>
      </c>
      <c r="B90" s="48" t="s">
        <v>122</v>
      </c>
      <c r="C90" s="4" t="s">
        <v>107</v>
      </c>
      <c r="D90" s="5" t="s">
        <v>22</v>
      </c>
      <c r="E90" s="5" t="s">
        <v>56</v>
      </c>
      <c r="F90" s="17">
        <v>50</v>
      </c>
      <c r="G90" s="19">
        <v>50</v>
      </c>
      <c r="H90" s="19">
        <v>50</v>
      </c>
    </row>
    <row r="91" spans="1:8" ht="37.5">
      <c r="A91" s="6" t="s">
        <v>55</v>
      </c>
      <c r="B91" s="3" t="s">
        <v>87</v>
      </c>
      <c r="C91" s="4"/>
      <c r="D91" s="5"/>
      <c r="E91" s="5"/>
      <c r="F91" s="17">
        <f t="shared" ref="F91:H92" si="18">F92</f>
        <v>50</v>
      </c>
      <c r="G91" s="17">
        <f t="shared" si="18"/>
        <v>50</v>
      </c>
      <c r="H91" s="17">
        <f t="shared" si="18"/>
        <v>50</v>
      </c>
    </row>
    <row r="92" spans="1:8" ht="37.5">
      <c r="A92" s="13" t="s">
        <v>13</v>
      </c>
      <c r="B92" s="3" t="s">
        <v>87</v>
      </c>
      <c r="C92" s="4" t="s">
        <v>14</v>
      </c>
      <c r="D92" s="5" t="s">
        <v>22</v>
      </c>
      <c r="E92" s="5" t="s">
        <v>56</v>
      </c>
      <c r="F92" s="17">
        <f t="shared" si="18"/>
        <v>50</v>
      </c>
      <c r="G92" s="26">
        <f t="shared" si="18"/>
        <v>50</v>
      </c>
      <c r="H92" s="26">
        <f t="shared" si="18"/>
        <v>50</v>
      </c>
    </row>
    <row r="93" spans="1:8" ht="36.75" customHeight="1">
      <c r="A93" s="13" t="s">
        <v>108</v>
      </c>
      <c r="B93" s="3" t="s">
        <v>87</v>
      </c>
      <c r="C93" s="4" t="s">
        <v>107</v>
      </c>
      <c r="D93" s="5" t="s">
        <v>22</v>
      </c>
      <c r="E93" s="5" t="s">
        <v>56</v>
      </c>
      <c r="F93" s="17">
        <v>50</v>
      </c>
      <c r="G93" s="26">
        <v>50</v>
      </c>
      <c r="H93" s="26">
        <v>50</v>
      </c>
    </row>
    <row r="94" spans="1:8" ht="30" hidden="1" customHeight="1">
      <c r="A94" s="2" t="s">
        <v>42</v>
      </c>
      <c r="B94" s="3" t="s">
        <v>81</v>
      </c>
      <c r="C94" s="4"/>
      <c r="D94" s="5"/>
      <c r="E94" s="5"/>
      <c r="F94" s="17">
        <f>F95</f>
        <v>0</v>
      </c>
      <c r="G94" s="17">
        <f>G95</f>
        <v>0</v>
      </c>
      <c r="H94" s="17">
        <f>H95</f>
        <v>0</v>
      </c>
    </row>
    <row r="95" spans="1:8" ht="45" hidden="1" customHeight="1">
      <c r="A95" s="24" t="s">
        <v>29</v>
      </c>
      <c r="B95" s="3" t="s">
        <v>81</v>
      </c>
      <c r="C95" s="4" t="s">
        <v>39</v>
      </c>
      <c r="D95" s="5" t="s">
        <v>30</v>
      </c>
      <c r="E95" s="5" t="s">
        <v>43</v>
      </c>
      <c r="F95" s="17">
        <v>0</v>
      </c>
      <c r="G95" s="19">
        <v>0</v>
      </c>
      <c r="H95" s="19">
        <v>0</v>
      </c>
    </row>
    <row r="96" spans="1:8" ht="37.5">
      <c r="A96" s="22" t="s">
        <v>44</v>
      </c>
      <c r="B96" s="3" t="s">
        <v>88</v>
      </c>
      <c r="C96" s="4"/>
      <c r="D96" s="5"/>
      <c r="E96" s="5"/>
      <c r="F96" s="17">
        <f>F97+F99</f>
        <v>63.25</v>
      </c>
      <c r="G96" s="17">
        <f>G97+G99</f>
        <v>63.25</v>
      </c>
      <c r="H96" s="17">
        <f>H97+H99</f>
        <v>63.25</v>
      </c>
    </row>
    <row r="97" spans="1:8" ht="37.5">
      <c r="A97" s="13" t="s">
        <v>13</v>
      </c>
      <c r="B97" s="3" t="s">
        <v>88</v>
      </c>
      <c r="C97" s="4" t="s">
        <v>14</v>
      </c>
      <c r="D97" s="5" t="s">
        <v>30</v>
      </c>
      <c r="E97" s="5" t="s">
        <v>43</v>
      </c>
      <c r="F97" s="17">
        <f>F98</f>
        <v>61</v>
      </c>
      <c r="G97" s="19">
        <f>G98</f>
        <v>61</v>
      </c>
      <c r="H97" s="19">
        <f>H98</f>
        <v>61</v>
      </c>
    </row>
    <row r="98" spans="1:8" ht="37.5">
      <c r="A98" s="13" t="s">
        <v>108</v>
      </c>
      <c r="B98" s="3" t="s">
        <v>88</v>
      </c>
      <c r="C98" s="4" t="s">
        <v>107</v>
      </c>
      <c r="D98" s="5" t="s">
        <v>30</v>
      </c>
      <c r="E98" s="5" t="s">
        <v>43</v>
      </c>
      <c r="F98" s="17">
        <v>61</v>
      </c>
      <c r="G98" s="19">
        <v>61</v>
      </c>
      <c r="H98" s="19">
        <v>61</v>
      </c>
    </row>
    <row r="99" spans="1:8">
      <c r="A99" s="13" t="s">
        <v>29</v>
      </c>
      <c r="B99" s="3" t="s">
        <v>88</v>
      </c>
      <c r="C99" s="4" t="s">
        <v>39</v>
      </c>
      <c r="D99" s="5" t="s">
        <v>30</v>
      </c>
      <c r="E99" s="5" t="s">
        <v>43</v>
      </c>
      <c r="F99" s="17">
        <f>F100</f>
        <v>2.25</v>
      </c>
      <c r="G99" s="19">
        <f>G100</f>
        <v>2.25</v>
      </c>
      <c r="H99" s="19">
        <f>H100</f>
        <v>2.25</v>
      </c>
    </row>
    <row r="100" spans="1:8">
      <c r="A100" s="24" t="s">
        <v>114</v>
      </c>
      <c r="B100" s="3" t="s">
        <v>88</v>
      </c>
      <c r="C100" s="4" t="s">
        <v>39</v>
      </c>
      <c r="D100" s="5" t="s">
        <v>30</v>
      </c>
      <c r="E100" s="5" t="s">
        <v>43</v>
      </c>
      <c r="F100" s="17">
        <v>2.25</v>
      </c>
      <c r="G100" s="19">
        <v>2.25</v>
      </c>
      <c r="H100" s="19">
        <v>2.25</v>
      </c>
    </row>
    <row r="101" spans="1:8" ht="37.5">
      <c r="A101" s="39" t="s">
        <v>97</v>
      </c>
      <c r="B101" s="40" t="s">
        <v>99</v>
      </c>
      <c r="C101" s="4"/>
      <c r="D101" s="5"/>
      <c r="E101" s="5"/>
      <c r="F101" s="17">
        <f t="shared" ref="F101:H102" si="19">F102</f>
        <v>184</v>
      </c>
      <c r="G101" s="17">
        <f t="shared" si="19"/>
        <v>220</v>
      </c>
      <c r="H101" s="17">
        <f t="shared" si="19"/>
        <v>227.5</v>
      </c>
    </row>
    <row r="102" spans="1:8" ht="75">
      <c r="A102" s="38" t="s">
        <v>98</v>
      </c>
      <c r="B102" s="40" t="s">
        <v>99</v>
      </c>
      <c r="C102" s="4" t="s">
        <v>38</v>
      </c>
      <c r="D102" s="5" t="s">
        <v>17</v>
      </c>
      <c r="E102" s="5" t="s">
        <v>16</v>
      </c>
      <c r="F102" s="17">
        <f t="shared" si="19"/>
        <v>184</v>
      </c>
      <c r="G102" s="19">
        <f t="shared" si="19"/>
        <v>220</v>
      </c>
      <c r="H102" s="19">
        <f t="shared" si="19"/>
        <v>227.5</v>
      </c>
    </row>
    <row r="103" spans="1:8" ht="37.5">
      <c r="A103" s="38" t="s">
        <v>111</v>
      </c>
      <c r="B103" s="40" t="s">
        <v>99</v>
      </c>
      <c r="C103" s="4" t="s">
        <v>112</v>
      </c>
      <c r="D103" s="5" t="s">
        <v>17</v>
      </c>
      <c r="E103" s="5" t="s">
        <v>16</v>
      </c>
      <c r="F103" s="17">
        <v>184</v>
      </c>
      <c r="G103" s="19">
        <v>220</v>
      </c>
      <c r="H103" s="19">
        <v>227.5</v>
      </c>
    </row>
    <row r="104" spans="1:8" ht="46.5" customHeight="1">
      <c r="A104" s="2" t="s">
        <v>45</v>
      </c>
      <c r="B104" s="3" t="s">
        <v>82</v>
      </c>
      <c r="C104" s="4"/>
      <c r="D104" s="5"/>
      <c r="E104" s="5"/>
      <c r="F104" s="17">
        <f>F105+F108</f>
        <v>610</v>
      </c>
      <c r="G104" s="17">
        <f>G105+G108</f>
        <v>610</v>
      </c>
      <c r="H104" s="17">
        <f>H105+H108</f>
        <v>610</v>
      </c>
    </row>
    <row r="105" spans="1:8" ht="60" customHeight="1">
      <c r="A105" s="16" t="s">
        <v>46</v>
      </c>
      <c r="B105" s="3" t="s">
        <v>90</v>
      </c>
      <c r="C105" s="4"/>
      <c r="D105" s="5"/>
      <c r="E105" s="5"/>
      <c r="F105" s="17">
        <f>F106</f>
        <v>30</v>
      </c>
      <c r="G105" s="17">
        <f t="shared" ref="G105:H105" si="20">G106</f>
        <v>30</v>
      </c>
      <c r="H105" s="17">
        <f t="shared" si="20"/>
        <v>30</v>
      </c>
    </row>
    <row r="106" spans="1:8" ht="45" customHeight="1">
      <c r="A106" s="13" t="s">
        <v>13</v>
      </c>
      <c r="B106" s="3" t="s">
        <v>90</v>
      </c>
      <c r="C106" s="4" t="s">
        <v>14</v>
      </c>
      <c r="D106" s="5" t="s">
        <v>15</v>
      </c>
      <c r="E106" s="5" t="s">
        <v>30</v>
      </c>
      <c r="F106" s="17">
        <f>F107</f>
        <v>30</v>
      </c>
      <c r="G106" s="17">
        <f>G107</f>
        <v>30</v>
      </c>
      <c r="H106" s="17">
        <f>H107</f>
        <v>30</v>
      </c>
    </row>
    <row r="107" spans="1:8" ht="45" customHeight="1">
      <c r="A107" s="13" t="s">
        <v>108</v>
      </c>
      <c r="B107" s="3" t="s">
        <v>90</v>
      </c>
      <c r="C107" s="4" t="s">
        <v>107</v>
      </c>
      <c r="D107" s="5" t="s">
        <v>15</v>
      </c>
      <c r="E107" s="5" t="s">
        <v>30</v>
      </c>
      <c r="F107" s="17">
        <v>30</v>
      </c>
      <c r="G107" s="19">
        <v>30</v>
      </c>
      <c r="H107" s="19">
        <v>30</v>
      </c>
    </row>
    <row r="108" spans="1:8" ht="30.75" customHeight="1">
      <c r="A108" s="16" t="s">
        <v>47</v>
      </c>
      <c r="B108" s="3" t="s">
        <v>83</v>
      </c>
      <c r="C108" s="4"/>
      <c r="D108" s="5"/>
      <c r="E108" s="5"/>
      <c r="F108" s="17">
        <f t="shared" ref="F108:H109" si="21">F109</f>
        <v>580</v>
      </c>
      <c r="G108" s="17">
        <f t="shared" si="21"/>
        <v>580</v>
      </c>
      <c r="H108" s="17">
        <f t="shared" si="21"/>
        <v>580</v>
      </c>
    </row>
    <row r="109" spans="1:8" ht="37.5">
      <c r="A109" s="16" t="s">
        <v>13</v>
      </c>
      <c r="B109" s="3" t="s">
        <v>83</v>
      </c>
      <c r="C109" s="4" t="s">
        <v>14</v>
      </c>
      <c r="D109" s="5" t="s">
        <v>15</v>
      </c>
      <c r="E109" s="5" t="s">
        <v>17</v>
      </c>
      <c r="F109" s="17">
        <f t="shared" si="21"/>
        <v>580</v>
      </c>
      <c r="G109" s="19">
        <f t="shared" si="21"/>
        <v>580</v>
      </c>
      <c r="H109" s="19">
        <f t="shared" si="21"/>
        <v>580</v>
      </c>
    </row>
    <row r="110" spans="1:8" ht="37.5">
      <c r="A110" s="13" t="s">
        <v>108</v>
      </c>
      <c r="B110" s="3" t="s">
        <v>83</v>
      </c>
      <c r="C110" s="4" t="s">
        <v>107</v>
      </c>
      <c r="D110" s="5" t="s">
        <v>15</v>
      </c>
      <c r="E110" s="5" t="s">
        <v>17</v>
      </c>
      <c r="F110" s="17">
        <v>580</v>
      </c>
      <c r="G110" s="19">
        <v>580</v>
      </c>
      <c r="H110" s="19">
        <v>580</v>
      </c>
    </row>
    <row r="111" spans="1:8" ht="55.5" customHeight="1">
      <c r="A111" s="27" t="s">
        <v>48</v>
      </c>
      <c r="B111" s="3" t="s">
        <v>84</v>
      </c>
      <c r="C111" s="4"/>
      <c r="D111" s="5"/>
      <c r="E111" s="5"/>
      <c r="F111" s="17">
        <f>F112</f>
        <v>110.3</v>
      </c>
      <c r="G111" s="17">
        <v>580</v>
      </c>
      <c r="H111" s="17">
        <f>H112</f>
        <v>110.3</v>
      </c>
    </row>
    <row r="112" spans="1:8" ht="30.75" customHeight="1">
      <c r="A112" s="22" t="s">
        <v>49</v>
      </c>
      <c r="B112" s="3" t="s">
        <v>85</v>
      </c>
      <c r="C112" s="23" t="s">
        <v>50</v>
      </c>
      <c r="D112" s="5" t="s">
        <v>20</v>
      </c>
      <c r="E112" s="5" t="s">
        <v>30</v>
      </c>
      <c r="F112" s="17">
        <f>F113</f>
        <v>110.3</v>
      </c>
      <c r="G112" s="26">
        <f>G113</f>
        <v>110.3</v>
      </c>
      <c r="H112" s="26">
        <f>H113</f>
        <v>110.3</v>
      </c>
    </row>
    <row r="113" spans="1:8" ht="30.75" customHeight="1">
      <c r="A113" s="46" t="s">
        <v>119</v>
      </c>
      <c r="B113" s="3" t="s">
        <v>85</v>
      </c>
      <c r="C113" s="23" t="s">
        <v>120</v>
      </c>
      <c r="D113" s="5" t="s">
        <v>20</v>
      </c>
      <c r="E113" s="5" t="s">
        <v>30</v>
      </c>
      <c r="F113" s="17">
        <v>110.3</v>
      </c>
      <c r="G113" s="26">
        <v>110.3</v>
      </c>
      <c r="H113" s="26">
        <v>110.3</v>
      </c>
    </row>
    <row r="114" spans="1:8" ht="30.75" customHeight="1">
      <c r="A114" s="22" t="s">
        <v>57</v>
      </c>
      <c r="B114" s="3" t="s">
        <v>58</v>
      </c>
      <c r="C114" s="23"/>
      <c r="D114" s="5"/>
      <c r="E114" s="5"/>
      <c r="F114" s="17">
        <f t="shared" ref="F114:H115" si="22">F115</f>
        <v>0</v>
      </c>
      <c r="G114" s="17">
        <f t="shared" si="22"/>
        <v>197</v>
      </c>
      <c r="H114" s="17">
        <f t="shared" si="22"/>
        <v>400</v>
      </c>
    </row>
    <row r="115" spans="1:8" ht="39.75" customHeight="1">
      <c r="A115" s="28" t="s">
        <v>51</v>
      </c>
      <c r="B115" s="3" t="s">
        <v>52</v>
      </c>
      <c r="C115" s="4"/>
      <c r="D115" s="5"/>
      <c r="E115" s="5"/>
      <c r="F115" s="17">
        <f t="shared" si="22"/>
        <v>0</v>
      </c>
      <c r="G115" s="19">
        <f t="shared" si="22"/>
        <v>197</v>
      </c>
      <c r="H115" s="19">
        <f t="shared" si="22"/>
        <v>400</v>
      </c>
    </row>
    <row r="116" spans="1:8" ht="28.5" customHeight="1">
      <c r="A116" s="29" t="s">
        <v>29</v>
      </c>
      <c r="B116" s="3" t="s">
        <v>52</v>
      </c>
      <c r="C116" s="23" t="s">
        <v>39</v>
      </c>
      <c r="D116" s="5" t="s">
        <v>30</v>
      </c>
      <c r="E116" s="5" t="s">
        <v>43</v>
      </c>
      <c r="F116" s="17">
        <v>0</v>
      </c>
      <c r="G116" s="19">
        <f>G117</f>
        <v>197</v>
      </c>
      <c r="H116" s="19">
        <f>H117</f>
        <v>400</v>
      </c>
    </row>
    <row r="117" spans="1:8" ht="28.5" customHeight="1">
      <c r="A117" s="43" t="s">
        <v>116</v>
      </c>
      <c r="B117" s="3" t="s">
        <v>52</v>
      </c>
      <c r="C117" s="23" t="s">
        <v>115</v>
      </c>
      <c r="D117" s="5" t="s">
        <v>30</v>
      </c>
      <c r="E117" s="5" t="s">
        <v>43</v>
      </c>
      <c r="F117" s="17">
        <v>0</v>
      </c>
      <c r="G117" s="19">
        <v>197</v>
      </c>
      <c r="H117" s="19">
        <v>400</v>
      </c>
    </row>
    <row r="118" spans="1:8" ht="41.25" customHeight="1">
      <c r="A118" s="29" t="s">
        <v>53</v>
      </c>
      <c r="F118" s="49">
        <f>F112+F104+F71+F58+F30+F23</f>
        <v>14018.815560000001</v>
      </c>
      <c r="G118" s="49">
        <f>G112+G104+G71+G58+G30+G23+G114</f>
        <v>8481.6740000000009</v>
      </c>
      <c r="H118" s="49">
        <f>H112+H104+H71+H58+H30+H23+H114</f>
        <v>8963.9619999999995</v>
      </c>
    </row>
  </sheetData>
  <mergeCells count="22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B1:H1"/>
    <mergeCell ref="B2:H2"/>
    <mergeCell ref="B3:H3"/>
    <mergeCell ref="B4:H4"/>
    <mergeCell ref="B5:H5"/>
    <mergeCell ref="A10:H10"/>
    <mergeCell ref="A9:H9"/>
    <mergeCell ref="A16:A17"/>
    <mergeCell ref="B16:B17"/>
    <mergeCell ref="C16:C17"/>
    <mergeCell ref="D16:D17"/>
    <mergeCell ref="E16:E17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2024-12-24T05:11:41Z</cp:lastPrinted>
  <dcterms:modified xsi:type="dcterms:W3CDTF">2024-12-24T05:11:55Z</dcterms:modified>
</cp:coreProperties>
</file>